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1 півр.2021" sheetId="1" r:id="rId1"/>
  </sheets>
  <definedNames>
    <definedName name="_xlnm.Print_Area" localSheetId="0">'ЗВІТ1 півр.2021'!$A$1:$F$133</definedName>
  </definedNames>
  <calcPr calcId="125725"/>
</workbook>
</file>

<file path=xl/calcChain.xml><?xml version="1.0" encoding="utf-8"?>
<calcChain xmlns="http://schemas.openxmlformats.org/spreadsheetml/2006/main">
  <c r="E95" i="1"/>
  <c r="E94"/>
  <c r="E105"/>
  <c r="E29"/>
  <c r="F116"/>
  <c r="E118"/>
  <c r="F118"/>
  <c r="D60"/>
  <c r="C87"/>
  <c r="C83" s="1"/>
  <c r="C63"/>
  <c r="C60"/>
  <c r="E85"/>
  <c r="F85" s="1"/>
  <c r="D87"/>
  <c r="D83" s="1"/>
  <c r="D31"/>
  <c r="C31"/>
  <c r="C33" s="1"/>
  <c r="C45" s="1"/>
  <c r="C98"/>
  <c r="C66"/>
  <c r="C67" s="1"/>
  <c r="C70" s="1"/>
  <c r="E116"/>
  <c r="D94"/>
  <c r="C94"/>
  <c r="D98"/>
  <c r="E98" s="1"/>
  <c r="F98" s="1"/>
  <c r="E100"/>
  <c r="F100" s="1"/>
  <c r="E99"/>
  <c r="F99" s="1"/>
  <c r="E87"/>
  <c r="F87" s="1"/>
  <c r="E89"/>
  <c r="F89" s="1"/>
  <c r="E41"/>
  <c r="F41" s="1"/>
  <c r="E40"/>
  <c r="F29"/>
  <c r="E83" l="1"/>
  <c r="F83" s="1"/>
  <c r="F94"/>
  <c r="E74"/>
  <c r="F74" s="1"/>
  <c r="E77"/>
  <c r="F77" s="1"/>
  <c r="E76"/>
  <c r="F76" s="1"/>
  <c r="E75"/>
  <c r="F75" s="1"/>
  <c r="E73"/>
  <c r="F73" s="1"/>
  <c r="D54"/>
  <c r="E49"/>
  <c r="F49" s="1"/>
  <c r="E48"/>
  <c r="F48" s="1"/>
  <c r="E47"/>
  <c r="F47" s="1"/>
  <c r="D78"/>
  <c r="C78"/>
  <c r="C54"/>
  <c r="E36"/>
  <c r="F36" s="1"/>
  <c r="E34"/>
  <c r="F34" s="1"/>
  <c r="E31"/>
  <c r="F31" s="1"/>
  <c r="D33"/>
  <c r="D45" s="1"/>
  <c r="E78" l="1"/>
  <c r="D57"/>
  <c r="D63"/>
  <c r="C57"/>
  <c r="F78"/>
  <c r="E54"/>
  <c r="F54" s="1"/>
  <c r="E33"/>
  <c r="F33" s="1"/>
  <c r="E60" l="1"/>
  <c r="F60" s="1"/>
  <c r="E63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<sst xmlns="http://schemas.openxmlformats.org/spreadsheetml/2006/main" count="134" uniqueCount="124">
  <si>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</si>
  <si>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</si>
  <si>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</si>
  <si>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</si>
  <si>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</si>
  <si>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</si>
  <si>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</si>
  <si>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</si>
  <si>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</si>
  <si>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</si>
  <si>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</si>
  <si>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</si>
  <si>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</si>
  <si>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</si>
  <si>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</si>
  <si>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</si>
  <si>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</si>
  <si>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</si>
  <si>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</si>
  <si>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</si>
  <si>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</si>
  <si>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</si>
  <si>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</si>
  <si>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</si>
  <si>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</si>
  <si>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</si>
  <si>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</si>
  <si>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</si>
  <si>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</si>
  <si>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</si>
  <si>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</si>
  <si>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</si>
  <si>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</si>
  <si>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</si>
  <si>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</si>
  <si>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</si>
  <si>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</si>
  <si>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</si>
  <si>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</si>
  <si>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</si>
  <si>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</si>
  <si>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</si>
  <si>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</si>
  <si>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</si>
  <si>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</si>
  <si>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</si>
  <si>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</si>
  <si>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</si>
  <si>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</si>
  <si>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</si>
  <si>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</si>
  <si>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</si>
  <si>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</si>
  <si>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</si>
  <si>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</si>
  <si>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</si>
  <si>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</si>
  <si>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</si>
  <si>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</si>
  <si>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</si>
  <si>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</si>
  <si>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</si>
  <si>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</si>
  <si>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</si>
  <si>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</si>
  <si>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</si>
  <si>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</si>
  <si>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</si>
  <si>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</si>
  <si>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</si>
  <si>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</si>
  <si>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</si>
  <si>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</si>
  <si>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</si>
  <si>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</si>
  <si>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</si>
  <si>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</si>
  <si>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</si>
  <si>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</si>
  <si>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</si>
  <si>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</si>
  <si>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</si>
  <si>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</si>
  <si>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</si>
  <si>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</si>
  <si>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</si>
  <si>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</si>
  <si>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</si>
  <si>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</si>
  <si>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</si>
  <si>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</si>
  <si>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</si>
  <si>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</si>
  <si>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</si>
  <si>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</si>
  <si>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</si>
  <si>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</si>
  <si>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</si>
  <si>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</si>
  <si>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</si>
  <si>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</si>
  <si>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</si>
  <si>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</si>
  <si>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</si>
  <si>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</si>
  <si>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</si>
  <si>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</si>
  <si>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</si>
  <si>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</si>
  <si>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</si>
  <si>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</si>
  <si>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</si>
  <si>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</si>
  <si>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</si>
  <si>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</si>
  <si>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</si>
  <si>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</si>
  <si>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</si>
  <si>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</si>
  <si>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</si>
  <si>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  _____________ 2022 року № _____</t>
  </si>
  <si>
    <t xml:space="preserve">Начальник фінансового управління міської ради </t>
  </si>
  <si>
    <t>Ворона О. І.</t>
  </si>
  <si>
    <t>за 9 місяців 2022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</si>
</sst>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Layout" topLeftCell="A91" zoomScaleNormal="100" zoomScaleSheetLayoutView="100" workbookViewId="0">
      <selection activeCell="D103" sqref="A100:F104"/>
    </sheetView>
  </sheetViews>
  <sheetFormatPr defaultRowHeight="14.4"/>
  <cols>
    <col min="1" max="1" width="63.77734375" customWidth="1"/>
    <col min="3" max="3" width="18.5546875" customWidth="1"/>
    <col min="4" max="4" width="16.5546875" customWidth="1"/>
    <col min="5" max="5" width="16.2187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50" t="s">
        <v>102</v>
      </c>
      <c r="E4" s="50"/>
    </row>
    <row r="5" spans="1:6" ht="18" customHeight="1">
      <c r="D5" s="51" t="s">
        <v>103</v>
      </c>
      <c r="E5" s="51"/>
      <c r="F5" s="51"/>
    </row>
    <row r="6" spans="1:6" ht="18" customHeight="1">
      <c r="D6" s="52" t="s">
        <v>120</v>
      </c>
      <c r="E6" s="52"/>
      <c r="F6" s="52"/>
    </row>
    <row r="7" spans="1:6" ht="15.6" customHeight="1">
      <c r="A7" s="1"/>
      <c r="D7" s="53" t="s">
        <v>116</v>
      </c>
      <c r="E7" s="53"/>
      <c r="F7" s="53"/>
    </row>
    <row r="8" spans="1:6" ht="15.6" customHeight="1">
      <c r="A8" s="1"/>
      <c r="D8" s="53" t="s">
        <v>115</v>
      </c>
      <c r="E8" s="53"/>
      <c r="F8" s="53"/>
    </row>
    <row r="9" spans="1:6" ht="17.399999999999999" customHeight="1">
      <c r="A9" s="1"/>
      <c r="D9" s="54" t="s">
        <v>117</v>
      </c>
      <c r="E9" s="54"/>
      <c r="F9" s="54"/>
    </row>
    <row r="10" spans="1:6" ht="15.6">
      <c r="A10" s="2" t="s">
        <v>0</v>
      </c>
      <c r="B10" s="5"/>
    </row>
    <row r="11" spans="1:6" ht="15.6">
      <c r="A11" s="2"/>
    </row>
    <row r="12" spans="1:6" ht="34.799999999999997" customHeight="1">
      <c r="A12" s="55" t="s">
        <v>119</v>
      </c>
      <c r="B12" s="55"/>
      <c r="C12" s="55"/>
      <c r="D12" s="56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57" t="s">
        <v>106</v>
      </c>
      <c r="C15" s="58"/>
      <c r="D15" s="59"/>
      <c r="E15" s="9" t="s">
        <v>5</v>
      </c>
      <c r="F15" s="12"/>
    </row>
    <row r="16" spans="1:6" ht="30.6" customHeight="1">
      <c r="A16" s="6" t="s">
        <v>10</v>
      </c>
      <c r="B16" s="60" t="s">
        <v>107</v>
      </c>
      <c r="C16" s="60"/>
      <c r="D16" s="61"/>
      <c r="E16" s="9" t="s">
        <v>7</v>
      </c>
      <c r="F16" s="12"/>
    </row>
    <row r="17" spans="1:6" ht="15.6">
      <c r="A17" s="6" t="s">
        <v>11</v>
      </c>
      <c r="B17" s="60" t="s">
        <v>108</v>
      </c>
      <c r="C17" s="60"/>
      <c r="D17" s="61"/>
      <c r="E17" s="9" t="s">
        <v>9</v>
      </c>
      <c r="F17" s="25" t="s">
        <v>110</v>
      </c>
    </row>
    <row r="18" spans="1:6" ht="17.25" customHeight="1">
      <c r="A18" s="6" t="s">
        <v>12</v>
      </c>
      <c r="B18" s="60" t="s">
        <v>109</v>
      </c>
      <c r="C18" s="60"/>
      <c r="D18" s="60"/>
      <c r="E18" s="6"/>
    </row>
    <row r="19" spans="1:6" ht="15.6">
      <c r="A19" s="1"/>
    </row>
    <row r="20" spans="1:6" ht="15.6">
      <c r="A20" s="77" t="s">
        <v>101</v>
      </c>
      <c r="B20" s="77"/>
      <c r="C20" s="77"/>
      <c r="D20" s="77"/>
      <c r="E20" s="77"/>
      <c r="F20" s="77"/>
    </row>
    <row r="21" spans="1:6" ht="15.6">
      <c r="A21" s="11"/>
      <c r="B21" s="11"/>
      <c r="C21" s="77" t="s">
        <v>123</v>
      </c>
      <c r="D21" s="77"/>
      <c r="E21" s="11"/>
      <c r="F21" s="11"/>
    </row>
    <row r="22" spans="1:6">
      <c r="C22" s="81" t="s">
        <v>100</v>
      </c>
      <c r="D22" s="81"/>
    </row>
    <row r="23" spans="1:6" ht="15.6">
      <c r="A23" s="77" t="s">
        <v>13</v>
      </c>
      <c r="B23" s="77"/>
      <c r="C23" s="77"/>
      <c r="D23" s="77"/>
      <c r="E23" s="77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79" t="s">
        <v>15</v>
      </c>
      <c r="B27" s="80"/>
      <c r="C27" s="80"/>
      <c r="D27" s="80"/>
      <c r="E27" s="80"/>
      <c r="F27" s="80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2">
        <v>1824</v>
      </c>
      <c r="D29" s="46">
        <v>323.52</v>
      </c>
      <c r="E29" s="46">
        <f>D29-C29</f>
        <v>-1500.48</v>
      </c>
      <c r="F29" s="31">
        <f>E29/C29*100</f>
        <v>-82.263157894736835</v>
      </c>
    </row>
    <row r="30" spans="1:6" ht="15.6">
      <c r="A30" s="9" t="s">
        <v>18</v>
      </c>
      <c r="B30" s="12">
        <v>11</v>
      </c>
      <c r="C30" s="32"/>
      <c r="D30" s="46"/>
      <c r="E30" s="46"/>
      <c r="F30" s="31"/>
    </row>
    <row r="31" spans="1:6" ht="15.6">
      <c r="A31" s="9" t="s">
        <v>19</v>
      </c>
      <c r="B31" s="12">
        <v>20</v>
      </c>
      <c r="C31" s="32">
        <f>C29/6</f>
        <v>304</v>
      </c>
      <c r="D31" s="46">
        <f>D29/6</f>
        <v>53.919999999999995</v>
      </c>
      <c r="E31" s="46">
        <f>D31-C31</f>
        <v>-250.08</v>
      </c>
      <c r="F31" s="31">
        <f>E31/C31*100</f>
        <v>-82.26315789473685</v>
      </c>
    </row>
    <row r="32" spans="1:6" ht="15.6">
      <c r="A32" s="9" t="s">
        <v>20</v>
      </c>
      <c r="B32" s="12">
        <v>30</v>
      </c>
      <c r="C32" s="32"/>
      <c r="D32" s="46"/>
      <c r="E32" s="46"/>
      <c r="F32" s="31"/>
    </row>
    <row r="33" spans="1:6" ht="33.6" customHeight="1">
      <c r="A33" s="28" t="s">
        <v>21</v>
      </c>
      <c r="B33" s="10">
        <v>40</v>
      </c>
      <c r="C33" s="32">
        <f>C29-C31</f>
        <v>1520</v>
      </c>
      <c r="D33" s="46">
        <f>D29-D31</f>
        <v>269.59999999999997</v>
      </c>
      <c r="E33" s="46">
        <f>D33-C33</f>
        <v>-1250.4000000000001</v>
      </c>
      <c r="F33" s="31">
        <f>E33/C33*100</f>
        <v>-82.26315789473685</v>
      </c>
    </row>
    <row r="34" spans="1:6" ht="15.6">
      <c r="A34" s="9" t="s">
        <v>22</v>
      </c>
      <c r="B34" s="12">
        <v>50</v>
      </c>
      <c r="C34" s="32">
        <v>3.9</v>
      </c>
      <c r="D34" s="46">
        <v>3.6</v>
      </c>
      <c r="E34" s="46">
        <f>D34-C34</f>
        <v>-0.29999999999999982</v>
      </c>
      <c r="F34" s="35">
        <f>E34/C34*100</f>
        <v>-7.692307692307689</v>
      </c>
    </row>
    <row r="35" spans="1:6" ht="15.6">
      <c r="A35" s="9" t="s">
        <v>23</v>
      </c>
      <c r="B35" s="12"/>
      <c r="C35" s="32"/>
      <c r="D35" s="46"/>
      <c r="E35" s="46"/>
      <c r="F35" s="31"/>
    </row>
    <row r="36" spans="1:6" ht="15.6">
      <c r="A36" s="9" t="s">
        <v>24</v>
      </c>
      <c r="B36" s="12">
        <v>51</v>
      </c>
      <c r="C36" s="32">
        <v>3.9</v>
      </c>
      <c r="D36" s="46">
        <v>3.6</v>
      </c>
      <c r="E36" s="46">
        <f>D36-C36</f>
        <v>-0.29999999999999982</v>
      </c>
      <c r="F36" s="35">
        <f>E36/C36*100</f>
        <v>-7.692307692307689</v>
      </c>
    </row>
    <row r="37" spans="1:6" ht="15.6">
      <c r="A37" s="9" t="s">
        <v>25</v>
      </c>
      <c r="B37" s="12">
        <v>52</v>
      </c>
      <c r="C37" s="32"/>
      <c r="D37" s="46"/>
      <c r="E37" s="46"/>
      <c r="F37" s="31"/>
    </row>
    <row r="38" spans="1:6" ht="31.2">
      <c r="A38" s="9" t="s">
        <v>26</v>
      </c>
      <c r="B38" s="12">
        <v>53</v>
      </c>
      <c r="C38" s="32"/>
      <c r="D38" s="46"/>
      <c r="E38" s="46"/>
      <c r="F38" s="31"/>
    </row>
    <row r="39" spans="1:6" ht="15.6">
      <c r="A39" s="9" t="s">
        <v>27</v>
      </c>
      <c r="B39" s="12">
        <v>60</v>
      </c>
      <c r="C39" s="32"/>
      <c r="D39" s="46"/>
      <c r="E39" s="46"/>
      <c r="F39" s="31"/>
    </row>
    <row r="40" spans="1:6" ht="15.6">
      <c r="A40" s="9" t="s">
        <v>28</v>
      </c>
      <c r="B40" s="12">
        <v>70</v>
      </c>
      <c r="C40" s="32">
        <v>0</v>
      </c>
      <c r="D40" s="46">
        <v>2.5</v>
      </c>
      <c r="E40" s="46">
        <f>D40-C40</f>
        <v>2.5</v>
      </c>
      <c r="F40" s="43"/>
    </row>
    <row r="41" spans="1:6" ht="15.6">
      <c r="A41" s="9" t="s">
        <v>29</v>
      </c>
      <c r="B41" s="12">
        <v>80</v>
      </c>
      <c r="C41" s="32">
        <v>1412.5</v>
      </c>
      <c r="D41" s="46">
        <v>1386.3</v>
      </c>
      <c r="E41" s="46">
        <f>D41-C41</f>
        <v>-26.200000000000045</v>
      </c>
      <c r="F41" s="35">
        <f>E41/C41*100</f>
        <v>-1.8548672566371711</v>
      </c>
    </row>
    <row r="42" spans="1:6" ht="15.6">
      <c r="A42" s="9" t="s">
        <v>30</v>
      </c>
      <c r="B42" s="12"/>
      <c r="C42" s="32"/>
      <c r="D42" s="46"/>
      <c r="E42" s="46"/>
      <c r="F42" s="31"/>
    </row>
    <row r="43" spans="1:6" ht="17.399999999999999" customHeight="1">
      <c r="A43" s="24" t="s">
        <v>31</v>
      </c>
      <c r="B43" s="12">
        <v>81</v>
      </c>
      <c r="C43" s="32"/>
      <c r="D43" s="46"/>
      <c r="E43" s="46"/>
      <c r="F43" s="31"/>
    </row>
    <row r="44" spans="1:6" ht="16.2" customHeight="1">
      <c r="A44" s="9" t="s">
        <v>32</v>
      </c>
      <c r="B44" s="12">
        <v>82</v>
      </c>
      <c r="C44" s="32"/>
      <c r="D44" s="46"/>
      <c r="E44" s="46"/>
      <c r="F44" s="31"/>
    </row>
    <row r="45" spans="1:6" ht="15.6">
      <c r="A45" s="37" t="s">
        <v>33</v>
      </c>
      <c r="B45" s="38">
        <v>90</v>
      </c>
      <c r="C45" s="39">
        <f>C33+C34+C41</f>
        <v>2936.4</v>
      </c>
      <c r="D45" s="47">
        <f>D33+D34+D40+D41</f>
        <v>1662</v>
      </c>
      <c r="E45" s="47">
        <f>D45-C45</f>
        <v>-1274.4000000000001</v>
      </c>
      <c r="F45" s="41">
        <f>E45/C45*100</f>
        <v>-43.400081732733966</v>
      </c>
    </row>
    <row r="46" spans="1:6" ht="15.6">
      <c r="A46" s="8" t="s">
        <v>34</v>
      </c>
      <c r="B46" s="12"/>
      <c r="C46" s="32"/>
      <c r="D46" s="46"/>
      <c r="E46" s="46"/>
      <c r="F46" s="31"/>
    </row>
    <row r="47" spans="1:6" ht="17.399999999999999" customHeight="1">
      <c r="A47" s="9" t="s">
        <v>35</v>
      </c>
      <c r="B47" s="12">
        <v>100</v>
      </c>
      <c r="C47" s="32">
        <v>2314.5</v>
      </c>
      <c r="D47" s="49">
        <v>1841.1</v>
      </c>
      <c r="E47" s="46">
        <f>D47-C47</f>
        <v>-473.40000000000009</v>
      </c>
      <c r="F47" s="31">
        <f>E47/C47*100</f>
        <v>-20.453661697990931</v>
      </c>
    </row>
    <row r="48" spans="1:6" ht="15.6">
      <c r="A48" s="9" t="s">
        <v>36</v>
      </c>
      <c r="B48" s="12">
        <v>110</v>
      </c>
      <c r="C48" s="32">
        <v>615</v>
      </c>
      <c r="D48" s="49">
        <v>591.5</v>
      </c>
      <c r="E48" s="46">
        <f>D48-C48</f>
        <v>-23.5</v>
      </c>
      <c r="F48" s="31">
        <f>E48/C48*100</f>
        <v>-3.8211382113821135</v>
      </c>
    </row>
    <row r="49" spans="1:6" ht="15" customHeight="1">
      <c r="A49" s="16" t="s">
        <v>37</v>
      </c>
      <c r="B49" s="34">
        <v>120</v>
      </c>
      <c r="C49" s="33">
        <v>3</v>
      </c>
      <c r="D49" s="48">
        <v>7.6</v>
      </c>
      <c r="E49" s="46">
        <f>D49-C49</f>
        <v>4.5999999999999996</v>
      </c>
      <c r="F49" s="31">
        <f>E49/C49*100</f>
        <v>153.33333333333331</v>
      </c>
    </row>
    <row r="50" spans="1:6" ht="15.6">
      <c r="A50" s="9" t="s">
        <v>38</v>
      </c>
      <c r="B50" s="12">
        <v>130</v>
      </c>
      <c r="C50" s="32"/>
      <c r="D50" s="46"/>
      <c r="E50" s="46"/>
      <c r="F50" s="31"/>
    </row>
    <row r="51" spans="1:6" ht="15.6">
      <c r="A51" s="9" t="s">
        <v>39</v>
      </c>
      <c r="B51" s="12">
        <v>140</v>
      </c>
      <c r="C51" s="32"/>
      <c r="D51" s="46"/>
      <c r="E51" s="46"/>
      <c r="F51" s="31"/>
    </row>
    <row r="52" spans="1:6" ht="15.6">
      <c r="A52" s="9" t="s">
        <v>40</v>
      </c>
      <c r="B52" s="12">
        <v>150</v>
      </c>
      <c r="C52" s="32"/>
      <c r="D52" s="46"/>
      <c r="E52" s="46"/>
      <c r="F52" s="31"/>
    </row>
    <row r="53" spans="1:6" ht="15.6">
      <c r="A53" s="9" t="s">
        <v>41</v>
      </c>
      <c r="B53" s="12">
        <v>160</v>
      </c>
      <c r="C53" s="32"/>
      <c r="D53" s="46"/>
      <c r="E53" s="46"/>
      <c r="F53" s="31"/>
    </row>
    <row r="54" spans="1:6" ht="15.6">
      <c r="A54" s="37" t="s">
        <v>42</v>
      </c>
      <c r="B54" s="38">
        <v>170</v>
      </c>
      <c r="C54" s="39">
        <f>C47+C48+C49</f>
        <v>2932.5</v>
      </c>
      <c r="D54" s="47">
        <f>D47+D48+D49</f>
        <v>2440.1999999999998</v>
      </c>
      <c r="E54" s="47">
        <f>D54-C54</f>
        <v>-492.30000000000018</v>
      </c>
      <c r="F54" s="41">
        <f>E54/C54*100</f>
        <v>-16.787723785166246</v>
      </c>
    </row>
    <row r="55" spans="1:6" ht="15" customHeight="1">
      <c r="A55" s="82" t="s">
        <v>43</v>
      </c>
      <c r="B55" s="83"/>
      <c r="C55" s="84"/>
      <c r="D55" s="85"/>
      <c r="E55" s="85"/>
      <c r="F55" s="78"/>
    </row>
    <row r="56" spans="1:6" ht="15" hidden="1" customHeight="1">
      <c r="A56" s="82"/>
      <c r="B56" s="83"/>
      <c r="C56" s="84"/>
      <c r="D56" s="85"/>
      <c r="E56" s="85"/>
      <c r="F56" s="78"/>
    </row>
    <row r="57" spans="1:6" ht="15.6">
      <c r="A57" s="9" t="s">
        <v>44</v>
      </c>
      <c r="B57" s="12">
        <v>180</v>
      </c>
      <c r="C57" s="32">
        <f>C45-C54</f>
        <v>3.9000000000000909</v>
      </c>
      <c r="D57" s="46">
        <f>D45-D54</f>
        <v>-778.19999999999982</v>
      </c>
      <c r="E57" s="46"/>
      <c r="F57" s="31"/>
    </row>
    <row r="58" spans="1:6" ht="15.6">
      <c r="A58" s="9" t="s">
        <v>45</v>
      </c>
      <c r="B58" s="12">
        <v>181</v>
      </c>
      <c r="C58" s="32">
        <v>2.6</v>
      </c>
      <c r="D58" s="46"/>
      <c r="E58" s="46"/>
      <c r="F58" s="31"/>
    </row>
    <row r="59" spans="1:6" ht="15.6">
      <c r="A59" s="9" t="s">
        <v>46</v>
      </c>
      <c r="B59" s="12">
        <v>182</v>
      </c>
      <c r="C59" s="32"/>
      <c r="D59" s="46">
        <v>778.2</v>
      </c>
      <c r="E59" s="46"/>
      <c r="F59" s="31"/>
    </row>
    <row r="60" spans="1:6" ht="15.6" customHeight="1">
      <c r="A60" s="9" t="s">
        <v>47</v>
      </c>
      <c r="B60" s="12">
        <v>190</v>
      </c>
      <c r="C60" s="32">
        <f>C33-C54</f>
        <v>-1412.5</v>
      </c>
      <c r="D60" s="46">
        <f>D33-D54</f>
        <v>-2170.6</v>
      </c>
      <c r="E60" s="46">
        <f>D60-C60</f>
        <v>-758.09999999999991</v>
      </c>
      <c r="F60" s="31">
        <f>E60/C60*100</f>
        <v>53.670796460176987</v>
      </c>
    </row>
    <row r="61" spans="1:6" ht="15.6">
      <c r="A61" s="9" t="s">
        <v>48</v>
      </c>
      <c r="B61" s="12">
        <v>191</v>
      </c>
      <c r="C61" s="32"/>
      <c r="D61" s="46"/>
      <c r="E61" s="46"/>
      <c r="F61" s="31"/>
    </row>
    <row r="62" spans="1:6" ht="15.6">
      <c r="A62" s="9" t="s">
        <v>49</v>
      </c>
      <c r="B62" s="12">
        <v>192</v>
      </c>
      <c r="C62" s="32">
        <v>1412.5</v>
      </c>
      <c r="D62" s="46">
        <v>2170.6</v>
      </c>
      <c r="E62" s="46"/>
      <c r="F62" s="31"/>
    </row>
    <row r="63" spans="1:6" ht="31.2" customHeight="1">
      <c r="A63" s="9" t="s">
        <v>50</v>
      </c>
      <c r="B63" s="12">
        <v>200</v>
      </c>
      <c r="C63" s="32">
        <f>C45-C54</f>
        <v>3.9000000000000909</v>
      </c>
      <c r="D63" s="46">
        <f>D45-D54</f>
        <v>-778.19999999999982</v>
      </c>
      <c r="E63" s="46">
        <f>D63-C63</f>
        <v>-782.09999999999991</v>
      </c>
      <c r="F63" s="31"/>
    </row>
    <row r="64" spans="1:6" ht="15.6">
      <c r="A64" s="9" t="s">
        <v>45</v>
      </c>
      <c r="B64" s="12">
        <v>201</v>
      </c>
      <c r="C64" s="32">
        <v>3.9</v>
      </c>
      <c r="D64" s="46"/>
      <c r="E64" s="46"/>
      <c r="F64" s="31"/>
    </row>
    <row r="65" spans="1:6" ht="15.6">
      <c r="A65" s="9" t="s">
        <v>46</v>
      </c>
      <c r="B65" s="12">
        <v>202</v>
      </c>
      <c r="C65" s="32"/>
      <c r="D65" s="46">
        <v>778.2</v>
      </c>
      <c r="E65" s="46"/>
      <c r="F65" s="31"/>
    </row>
    <row r="66" spans="1:6" ht="15.6">
      <c r="A66" s="9" t="s">
        <v>51</v>
      </c>
      <c r="B66" s="12">
        <v>210</v>
      </c>
      <c r="C66" s="32">
        <f>C64*18%</f>
        <v>0.70199999999999996</v>
      </c>
      <c r="D66" s="46"/>
      <c r="E66" s="46"/>
      <c r="F66" s="31"/>
    </row>
    <row r="67" spans="1:6" ht="15.6">
      <c r="A67" s="9" t="s">
        <v>52</v>
      </c>
      <c r="B67" s="12">
        <v>220</v>
      </c>
      <c r="C67" s="32">
        <f>C64-C66</f>
        <v>3.198</v>
      </c>
      <c r="D67" s="46"/>
      <c r="E67" s="46"/>
      <c r="F67" s="31"/>
    </row>
    <row r="68" spans="1:6" ht="15.6">
      <c r="A68" s="9" t="s">
        <v>48</v>
      </c>
      <c r="B68" s="12">
        <v>221</v>
      </c>
      <c r="C68" s="32"/>
      <c r="D68" s="46"/>
      <c r="E68" s="46"/>
      <c r="F68" s="31"/>
    </row>
    <row r="69" spans="1:6" ht="15.6">
      <c r="A69" s="9" t="s">
        <v>49</v>
      </c>
      <c r="B69" s="12">
        <v>222</v>
      </c>
      <c r="C69" s="32"/>
      <c r="D69" s="46"/>
      <c r="E69" s="46"/>
      <c r="F69" s="31"/>
    </row>
    <row r="70" spans="1:6" ht="26.4" customHeight="1">
      <c r="A70" s="9" t="s">
        <v>53</v>
      </c>
      <c r="B70" s="12">
        <v>230</v>
      </c>
      <c r="C70" s="32">
        <f>C67*15%</f>
        <v>0.47969999999999996</v>
      </c>
      <c r="D70" s="46"/>
      <c r="E70" s="46"/>
      <c r="F70" s="31"/>
    </row>
    <row r="71" spans="1:6" ht="15.6">
      <c r="A71" s="70"/>
      <c r="B71" s="71"/>
      <c r="C71" s="71"/>
      <c r="D71" s="71"/>
      <c r="E71" s="71"/>
      <c r="F71" s="71"/>
    </row>
    <row r="72" spans="1:6" ht="15.6">
      <c r="A72" s="86" t="s">
        <v>54</v>
      </c>
      <c r="B72" s="87"/>
      <c r="C72" s="87"/>
      <c r="D72" s="87"/>
      <c r="E72" s="87"/>
      <c r="F72" s="87"/>
    </row>
    <row r="73" spans="1:6" ht="15.6">
      <c r="A73" s="9" t="s">
        <v>55</v>
      </c>
      <c r="B73" s="12">
        <v>240</v>
      </c>
      <c r="C73" s="32">
        <v>324</v>
      </c>
      <c r="D73" s="9">
        <v>170.4</v>
      </c>
      <c r="E73" s="23">
        <f t="shared" ref="E73:E78" si="0">D73-C73</f>
        <v>-153.6</v>
      </c>
      <c r="F73" s="26">
        <f t="shared" ref="F73:F78" si="1">E73/C73*100</f>
        <v>-47.407407407407405</v>
      </c>
    </row>
    <row r="74" spans="1:6" ht="15.6">
      <c r="A74" s="9" t="s">
        <v>56</v>
      </c>
      <c r="B74" s="12">
        <v>250</v>
      </c>
      <c r="C74" s="32">
        <v>1875</v>
      </c>
      <c r="D74" s="9">
        <v>1341.8</v>
      </c>
      <c r="E74" s="23">
        <f t="shared" si="0"/>
        <v>-533.20000000000005</v>
      </c>
      <c r="F74" s="26">
        <f t="shared" si="1"/>
        <v>-28.437333333333335</v>
      </c>
    </row>
    <row r="75" spans="1:6" ht="15.6">
      <c r="A75" s="9" t="s">
        <v>57</v>
      </c>
      <c r="B75" s="12">
        <v>260</v>
      </c>
      <c r="C75" s="32">
        <v>412.5</v>
      </c>
      <c r="D75" s="9">
        <v>215.3</v>
      </c>
      <c r="E75" s="23">
        <f t="shared" si="0"/>
        <v>-197.2</v>
      </c>
      <c r="F75" s="26">
        <f t="shared" si="1"/>
        <v>-47.806060606060605</v>
      </c>
    </row>
    <row r="76" spans="1:6" ht="15.6">
      <c r="A76" s="9" t="s">
        <v>58</v>
      </c>
      <c r="B76" s="12">
        <v>270</v>
      </c>
      <c r="C76" s="32">
        <v>51</v>
      </c>
      <c r="D76" s="9">
        <v>48.1</v>
      </c>
      <c r="E76" s="23">
        <f t="shared" si="0"/>
        <v>-2.8999999999999986</v>
      </c>
      <c r="F76" s="26">
        <f t="shared" si="1"/>
        <v>-5.6862745098039191</v>
      </c>
    </row>
    <row r="77" spans="1:6" ht="15.6">
      <c r="A77" s="9" t="s">
        <v>59</v>
      </c>
      <c r="B77" s="12">
        <v>280</v>
      </c>
      <c r="C77" s="32">
        <v>270</v>
      </c>
      <c r="D77" s="9">
        <v>147.80000000000001</v>
      </c>
      <c r="E77" s="23">
        <f t="shared" si="0"/>
        <v>-122.19999999999999</v>
      </c>
      <c r="F77" s="26">
        <f t="shared" si="1"/>
        <v>-45.259259259259252</v>
      </c>
    </row>
    <row r="78" spans="1:6" ht="15" customHeight="1">
      <c r="A78" s="88" t="s">
        <v>60</v>
      </c>
      <c r="B78" s="89">
        <v>290</v>
      </c>
      <c r="C78" s="90">
        <f>C73+C74+C75+C76+C77</f>
        <v>2932.5</v>
      </c>
      <c r="D78" s="88">
        <f>D73+D74+D75+D76+D77</f>
        <v>1923.3999999999999</v>
      </c>
      <c r="E78" s="91">
        <f t="shared" si="0"/>
        <v>-1009.1000000000001</v>
      </c>
      <c r="F78" s="94">
        <f t="shared" si="1"/>
        <v>-34.410912190963344</v>
      </c>
    </row>
    <row r="79" spans="1:6" ht="15" customHeight="1">
      <c r="A79" s="88"/>
      <c r="B79" s="89"/>
      <c r="C79" s="90"/>
      <c r="D79" s="88"/>
      <c r="E79" s="92"/>
      <c r="F79" s="95"/>
    </row>
    <row r="80" spans="1:6" ht="15" customHeight="1">
      <c r="A80" s="88"/>
      <c r="B80" s="89"/>
      <c r="C80" s="90"/>
      <c r="D80" s="88"/>
      <c r="E80" s="93"/>
      <c r="F80" s="96"/>
    </row>
    <row r="81" spans="1:6" ht="15.6">
      <c r="A81" s="70"/>
      <c r="B81" s="71"/>
      <c r="C81" s="71"/>
      <c r="D81" s="71"/>
      <c r="E81" s="71"/>
      <c r="F81" s="71"/>
    </row>
    <row r="82" spans="1:6" ht="15.6">
      <c r="A82" s="74" t="s">
        <v>61</v>
      </c>
      <c r="B82" s="75"/>
      <c r="C82" s="75"/>
      <c r="D82" s="75"/>
      <c r="E82" s="75"/>
      <c r="F82" s="75"/>
    </row>
    <row r="83" spans="1:6" ht="41.4" customHeight="1">
      <c r="A83" s="37" t="s">
        <v>62</v>
      </c>
      <c r="B83" s="38">
        <v>300</v>
      </c>
      <c r="C83" s="39">
        <f>C85+C87</f>
        <v>333.6</v>
      </c>
      <c r="D83" s="45">
        <f>D85+D87</f>
        <v>38.900000000000006</v>
      </c>
      <c r="E83" s="44">
        <f>D83-C83</f>
        <v>-294.70000000000005</v>
      </c>
      <c r="F83" s="41">
        <f>E83/C83*100</f>
        <v>-88.339328537170275</v>
      </c>
    </row>
    <row r="84" spans="1:6" ht="15.6">
      <c r="A84" s="9" t="s">
        <v>63</v>
      </c>
      <c r="B84" s="12">
        <v>301</v>
      </c>
      <c r="C84" s="32"/>
      <c r="D84" s="9"/>
      <c r="E84" s="9"/>
      <c r="F84" s="31"/>
    </row>
    <row r="85" spans="1:6" ht="34.799999999999997" customHeight="1">
      <c r="A85" s="9" t="s">
        <v>64</v>
      </c>
      <c r="B85" s="12">
        <v>302</v>
      </c>
      <c r="C85" s="32">
        <v>304.5</v>
      </c>
      <c r="D85" s="9">
        <v>18.100000000000001</v>
      </c>
      <c r="E85" s="23">
        <f>D85-C85</f>
        <v>-286.39999999999998</v>
      </c>
      <c r="F85" s="31">
        <f>E85/C85*100</f>
        <v>-94.055829228243013</v>
      </c>
    </row>
    <row r="86" spans="1:6" ht="32.4" customHeight="1">
      <c r="A86" s="9" t="s">
        <v>65</v>
      </c>
      <c r="B86" s="12">
        <v>303</v>
      </c>
      <c r="C86" s="32"/>
      <c r="D86" s="9"/>
      <c r="E86" s="9"/>
      <c r="F86" s="31"/>
    </row>
    <row r="87" spans="1:6" ht="19.2" customHeight="1">
      <c r="A87" s="40" t="s">
        <v>91</v>
      </c>
      <c r="B87" s="42">
        <v>304</v>
      </c>
      <c r="C87" s="39">
        <f>C88+C89</f>
        <v>29.099999999999998</v>
      </c>
      <c r="D87" s="45">
        <f>D88+D89</f>
        <v>20.8</v>
      </c>
      <c r="E87" s="39">
        <f>D87-C87</f>
        <v>-8.2999999999999972</v>
      </c>
      <c r="F87" s="41">
        <f>E87/C87*100</f>
        <v>-28.522336769759445</v>
      </c>
    </row>
    <row r="88" spans="1:6" ht="35.4" customHeight="1">
      <c r="A88" s="9" t="s">
        <v>66</v>
      </c>
      <c r="B88" s="12" t="s">
        <v>67</v>
      </c>
      <c r="C88" s="32">
        <v>0.9</v>
      </c>
      <c r="D88" s="9"/>
      <c r="E88" s="9"/>
      <c r="F88" s="31"/>
    </row>
    <row r="89" spans="1:6" ht="15.6">
      <c r="A89" s="17" t="s">
        <v>105</v>
      </c>
      <c r="B89" s="12" t="s">
        <v>69</v>
      </c>
      <c r="C89" s="32">
        <v>28.2</v>
      </c>
      <c r="D89" s="9">
        <v>20.8</v>
      </c>
      <c r="E89" s="24">
        <f>D89-C89</f>
        <v>-7.3999999999999986</v>
      </c>
      <c r="F89" s="31">
        <f>E89/C89*100</f>
        <v>-26.241134751773043</v>
      </c>
    </row>
    <row r="90" spans="1:6" ht="24.6" customHeight="1">
      <c r="A90" s="8" t="s">
        <v>70</v>
      </c>
      <c r="B90" s="10">
        <v>310</v>
      </c>
      <c r="C90" s="32"/>
      <c r="D90" s="9"/>
      <c r="E90" s="9"/>
      <c r="F90" s="31"/>
    </row>
    <row r="91" spans="1:6" ht="28.8" customHeight="1">
      <c r="A91" s="9" t="s">
        <v>90</v>
      </c>
      <c r="B91" s="12"/>
      <c r="C91" s="32"/>
      <c r="D91" s="9"/>
      <c r="E91" s="9"/>
      <c r="F91" s="31"/>
    </row>
    <row r="92" spans="1:6" ht="15.6">
      <c r="A92" s="9" t="s">
        <v>71</v>
      </c>
      <c r="B92" s="12">
        <v>312</v>
      </c>
      <c r="C92" s="32"/>
      <c r="D92" s="9"/>
      <c r="E92" s="9"/>
      <c r="F92" s="31"/>
    </row>
    <row r="93" spans="1:6" ht="15.6">
      <c r="A93" s="9" t="s">
        <v>72</v>
      </c>
      <c r="B93" s="12">
        <v>313</v>
      </c>
      <c r="C93" s="32"/>
      <c r="D93" s="9"/>
      <c r="E93" s="9"/>
      <c r="F93" s="31"/>
    </row>
    <row r="94" spans="1:6" ht="26.4" customHeight="1">
      <c r="A94" s="37" t="s">
        <v>73</v>
      </c>
      <c r="B94" s="38">
        <v>320</v>
      </c>
      <c r="C94" s="39">
        <f>C95</f>
        <v>412.5</v>
      </c>
      <c r="D94" s="40">
        <f>D95</f>
        <v>323.89999999999998</v>
      </c>
      <c r="E94" s="40">
        <f>E95</f>
        <v>-88.600000000000023</v>
      </c>
      <c r="F94" s="41">
        <f>E94/C94*100</f>
        <v>-21.478787878787884</v>
      </c>
    </row>
    <row r="95" spans="1:6" ht="10.8" customHeight="1">
      <c r="A95" s="64" t="s">
        <v>74</v>
      </c>
      <c r="B95" s="66">
        <v>321</v>
      </c>
      <c r="C95" s="68">
        <v>412.5</v>
      </c>
      <c r="D95" s="64">
        <v>323.89999999999998</v>
      </c>
      <c r="E95" s="68">
        <f>D95-C95</f>
        <v>-88.600000000000023</v>
      </c>
      <c r="F95" s="62">
        <v>-62.351515151515144</v>
      </c>
    </row>
    <row r="96" spans="1:6" ht="33" customHeight="1">
      <c r="A96" s="65"/>
      <c r="B96" s="67"/>
      <c r="C96" s="69"/>
      <c r="D96" s="65"/>
      <c r="E96" s="65"/>
      <c r="F96" s="63"/>
    </row>
    <row r="97" spans="1:6" ht="15.6">
      <c r="A97" s="9" t="s">
        <v>68</v>
      </c>
      <c r="B97" s="12">
        <v>322</v>
      </c>
      <c r="C97" s="32"/>
      <c r="D97" s="9"/>
      <c r="E97" s="24"/>
      <c r="F97" s="31"/>
    </row>
    <row r="98" spans="1:6" ht="24.6" customHeight="1">
      <c r="A98" s="37" t="s">
        <v>75</v>
      </c>
      <c r="B98" s="38">
        <v>330</v>
      </c>
      <c r="C98" s="45">
        <f>C99+C100</f>
        <v>346.5</v>
      </c>
      <c r="D98" s="44">
        <f>D99+D100</f>
        <v>248.5</v>
      </c>
      <c r="E98" s="44">
        <f>D98-C98</f>
        <v>-98</v>
      </c>
      <c r="F98" s="41">
        <f>E98/C98*100</f>
        <v>-28.28282828282828</v>
      </c>
    </row>
    <row r="99" spans="1:6" ht="29.4" customHeight="1">
      <c r="A99" s="24" t="s">
        <v>111</v>
      </c>
      <c r="B99" s="12">
        <v>331</v>
      </c>
      <c r="C99" s="32">
        <v>9</v>
      </c>
      <c r="D99" s="9">
        <v>1.7</v>
      </c>
      <c r="E99" s="24">
        <f>D99-C99</f>
        <v>-7.3</v>
      </c>
      <c r="F99" s="31">
        <f>E99/C99*100</f>
        <v>-81.111111111111114</v>
      </c>
    </row>
    <row r="100" spans="1:6" ht="23.4" customHeight="1">
      <c r="A100" s="24" t="s">
        <v>112</v>
      </c>
      <c r="B100" s="12">
        <v>332</v>
      </c>
      <c r="C100" s="32">
        <v>337.5</v>
      </c>
      <c r="D100" s="9">
        <v>246.8</v>
      </c>
      <c r="E100" s="24">
        <f>D100-C100</f>
        <v>-90.699999999999989</v>
      </c>
      <c r="F100" s="31">
        <f>E100/C100*100</f>
        <v>-26.874074074074073</v>
      </c>
    </row>
    <row r="101" spans="1:6" ht="15.6">
      <c r="A101" s="72"/>
      <c r="B101" s="73"/>
      <c r="C101" s="73"/>
      <c r="D101" s="73"/>
      <c r="E101" s="73"/>
      <c r="F101" s="73"/>
    </row>
    <row r="102" spans="1:6" ht="15.6">
      <c r="A102" s="74" t="s">
        <v>76</v>
      </c>
      <c r="B102" s="75"/>
      <c r="C102" s="75"/>
      <c r="D102" s="75"/>
      <c r="E102" s="75"/>
      <c r="F102" s="75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>
        <v>6.2</v>
      </c>
      <c r="E105" s="9">
        <f>D105:D109-C105:C108</f>
        <v>6.2</v>
      </c>
      <c r="F105" s="26">
        <v>100</v>
      </c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79" t="s">
        <v>85</v>
      </c>
      <c r="B115" s="80"/>
      <c r="C115" s="80"/>
      <c r="D115" s="80"/>
      <c r="E115" s="80"/>
      <c r="F115" s="80"/>
    </row>
    <row r="116" spans="1:6" ht="15" customHeight="1">
      <c r="A116" s="76" t="s">
        <v>86</v>
      </c>
      <c r="B116" s="83">
        <v>400</v>
      </c>
      <c r="C116" s="76">
        <v>19</v>
      </c>
      <c r="D116" s="76">
        <v>13</v>
      </c>
      <c r="E116" s="76">
        <f>D116-C116</f>
        <v>-6</v>
      </c>
      <c r="F116" s="78">
        <f>E116/C116*100</f>
        <v>-31.578947368421051</v>
      </c>
    </row>
    <row r="117" spans="1:6" ht="15.75" customHeight="1">
      <c r="A117" s="76"/>
      <c r="B117" s="83"/>
      <c r="C117" s="76"/>
      <c r="D117" s="76"/>
      <c r="E117" s="76"/>
      <c r="F117" s="78"/>
    </row>
    <row r="118" spans="1:6" ht="15.6">
      <c r="A118" s="9" t="s">
        <v>87</v>
      </c>
      <c r="B118" s="12">
        <v>410</v>
      </c>
      <c r="C118" s="9">
        <v>1456.1</v>
      </c>
      <c r="D118" s="9">
        <v>1462.3</v>
      </c>
      <c r="E118" s="9">
        <f>D118-C118</f>
        <v>6.2000000000000455</v>
      </c>
      <c r="F118" s="26">
        <f>E118/C118*100</f>
        <v>0.42579493166678428</v>
      </c>
    </row>
    <row r="119" spans="1:6" ht="15" customHeight="1">
      <c r="A119" s="76" t="s">
        <v>88</v>
      </c>
      <c r="B119" s="83">
        <v>420</v>
      </c>
      <c r="C119" s="76"/>
      <c r="D119" s="76"/>
      <c r="E119" s="76"/>
      <c r="F119" s="76"/>
    </row>
    <row r="120" spans="1:6" ht="15.75" customHeight="1">
      <c r="A120" s="76"/>
      <c r="B120" s="83"/>
      <c r="C120" s="76"/>
      <c r="D120" s="76"/>
      <c r="E120" s="76"/>
      <c r="F120" s="76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114</v>
      </c>
    </row>
    <row r="124" spans="1:6">
      <c r="B124" s="98" t="s">
        <v>94</v>
      </c>
      <c r="C124" s="98"/>
      <c r="E124" s="98" t="s">
        <v>93</v>
      </c>
      <c r="F124" s="98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99"/>
      <c r="B127" s="99"/>
      <c r="C127" s="99"/>
      <c r="E127" s="97" t="s">
        <v>113</v>
      </c>
      <c r="F127" s="97"/>
    </row>
    <row r="128" spans="1:6">
      <c r="A128" s="100"/>
      <c r="B128" s="100"/>
      <c r="C128" s="100"/>
      <c r="E128" s="22"/>
      <c r="F128" s="22" t="s">
        <v>118</v>
      </c>
    </row>
    <row r="129" spans="1:6">
      <c r="A129" s="101"/>
      <c r="B129" s="101"/>
      <c r="C129" s="101"/>
      <c r="E129" s="21"/>
      <c r="F129" s="21"/>
    </row>
    <row r="130" spans="1:6" ht="15.6">
      <c r="A130" s="36"/>
      <c r="B130" s="36"/>
      <c r="C130" s="36"/>
      <c r="E130" s="20" t="s">
        <v>104</v>
      </c>
      <c r="F130" s="21"/>
    </row>
    <row r="131" spans="1:6" ht="45" customHeight="1">
      <c r="A131" s="20"/>
      <c r="E131" s="97" t="s">
        <v>121</v>
      </c>
      <c r="F131" s="97"/>
    </row>
    <row r="132" spans="1:6">
      <c r="A132" s="100"/>
      <c r="B132" s="100"/>
      <c r="C132" s="100"/>
      <c r="E132" s="21"/>
      <c r="F132" s="21"/>
    </row>
    <row r="133" spans="1:6">
      <c r="A133" s="21"/>
      <c r="E133" s="22"/>
      <c r="F133" s="22" t="s">
        <v>122</v>
      </c>
    </row>
    <row r="134" spans="1:6">
      <c r="A134" s="101"/>
      <c r="B134" s="101"/>
      <c r="C134" s="101"/>
    </row>
  </sheetData>
  <mergeCells count="62">
    <mergeCell ref="A127:C127"/>
    <mergeCell ref="A128:C128"/>
    <mergeCell ref="A129:C129"/>
    <mergeCell ref="A132:C132"/>
    <mergeCell ref="A134:C134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F95:F96"/>
    <mergeCell ref="A95:A96"/>
    <mergeCell ref="B95:B96"/>
    <mergeCell ref="C95:C96"/>
    <mergeCell ref="D95:D96"/>
    <mergeCell ref="E95:E96"/>
    <mergeCell ref="A12:D12"/>
    <mergeCell ref="B15:D15"/>
    <mergeCell ref="B16:D16"/>
    <mergeCell ref="B17:D17"/>
    <mergeCell ref="B18:D18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півр.2021</vt:lpstr>
      <vt:lpstr>'ЗВІТ1 півр.2021'!Область_печати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2023-01-21T13:20:54Z</cp:lastPrinted>
  <dcterms:created xsi:type="dcterms:W3CDTF">2020-08-20T07:51:17Z</dcterms:created>
  <dcterms:modified xsi:type="dcterms:W3CDTF">2023-02-05T13:45:11Z</dcterms:modified>
</cp:coreProperties>
</file>